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 filterPrivacy="1"/>
  <bookViews>
    <workbookView xWindow="0" yWindow="0" windowWidth="22260" windowHeight="12645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C5" i="1" s="1"/>
  <c r="E8" i="1"/>
  <c r="L20" i="1" l="1"/>
  <c r="K20" i="1"/>
  <c r="J20" i="1"/>
  <c r="I20" i="1"/>
  <c r="H20" i="1"/>
  <c r="G20" i="1"/>
  <c r="F20" i="1"/>
  <c r="E20" i="1"/>
  <c r="D20" i="1"/>
  <c r="C20" i="1"/>
  <c r="K17" i="1"/>
  <c r="I17" i="1"/>
  <c r="G17" i="1"/>
  <c r="E17" i="1"/>
  <c r="C17" i="1"/>
  <c r="L14" i="1"/>
  <c r="K14" i="1"/>
  <c r="J14" i="1"/>
  <c r="I14" i="1"/>
  <c r="H14" i="1"/>
  <c r="G14" i="1"/>
  <c r="F14" i="1"/>
  <c r="E14" i="1"/>
  <c r="D14" i="1"/>
  <c r="C14" i="1"/>
  <c r="K11" i="1"/>
  <c r="I11" i="1"/>
  <c r="G11" i="1"/>
  <c r="E11" i="1"/>
  <c r="C11" i="1"/>
  <c r="L8" i="1"/>
  <c r="K8" i="1"/>
  <c r="J8" i="1"/>
  <c r="I8" i="1"/>
  <c r="H8" i="1"/>
  <c r="G8" i="1"/>
  <c r="F8" i="1"/>
  <c r="K5" i="1"/>
  <c r="I5" i="1"/>
  <c r="G5" i="1"/>
  <c r="M5" i="1" s="1"/>
  <c r="E5" i="1"/>
  <c r="M11" i="1" l="1"/>
  <c r="M20" i="1"/>
  <c r="M17" i="1"/>
  <c r="N20" i="1"/>
  <c r="M14" i="1"/>
  <c r="N14" i="1"/>
  <c r="C8" i="1"/>
  <c r="M8" i="1" s="1"/>
  <c r="D8" i="1"/>
  <c r="N8" i="1" s="1"/>
</calcChain>
</file>

<file path=xl/sharedStrings.xml><?xml version="1.0" encoding="utf-8"?>
<sst xmlns="http://schemas.openxmlformats.org/spreadsheetml/2006/main" count="57" uniqueCount="17">
  <si>
    <t>最低工资</t>
    <phoneticPr fontId="2" type="noConversion"/>
  </si>
  <si>
    <t>社会平均工资</t>
    <phoneticPr fontId="2" type="noConversion"/>
  </si>
  <si>
    <t>医疗保险</t>
    <phoneticPr fontId="2" type="noConversion"/>
  </si>
  <si>
    <t>养老保险</t>
    <phoneticPr fontId="2" type="noConversion"/>
  </si>
  <si>
    <t>生育保险</t>
    <phoneticPr fontId="2" type="noConversion"/>
  </si>
  <si>
    <t>失业保险</t>
    <phoneticPr fontId="2" type="noConversion"/>
  </si>
  <si>
    <t>工伤保险</t>
    <phoneticPr fontId="2" type="noConversion"/>
  </si>
  <si>
    <t>一档</t>
    <phoneticPr fontId="2" type="noConversion"/>
  </si>
  <si>
    <t>合计</t>
    <phoneticPr fontId="2" type="noConversion"/>
  </si>
  <si>
    <t>合计</t>
    <phoneticPr fontId="2" type="noConversion"/>
  </si>
  <si>
    <t>分别</t>
    <phoneticPr fontId="2" type="noConversion"/>
  </si>
  <si>
    <t>个人</t>
    <phoneticPr fontId="2" type="noConversion"/>
  </si>
  <si>
    <t>公司</t>
    <phoneticPr fontId="2" type="noConversion"/>
  </si>
  <si>
    <t>二档</t>
    <phoneticPr fontId="2" type="noConversion"/>
  </si>
  <si>
    <t>三档</t>
    <phoneticPr fontId="2" type="noConversion"/>
  </si>
  <si>
    <t>社平60%</t>
    <phoneticPr fontId="2" type="noConversion"/>
  </si>
  <si>
    <t>百年教育职业培训中心是成人学历教育、各类职业资格培训考证、积分入户、就业指导、猎头服务等为一体的综合性教育服务机构,致力于深圳自考学历,深圳自考,深圳自考本科学历,深圳远程网络教育,深圳成人高考,深圳学历提升.深圳职业资格证,深圳入户,深圳社保代缴,深圳公积金代缴,教师资格证培训,初级会计培训,人才服务等综合一体的服务机构，咨询热线：0755-21017149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</si>
</sst>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&quot;元&quot;"/>
    <numFmt numFmtId="177" formatCode="0.0%"/>
    <numFmt numFmtId="178" formatCode="0.0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Microsoft YaHei UI"/>
      <family val="2"/>
      <charset val="134"/>
    </font>
    <font>
      <sz val="9.5"/>
      <color theme="1"/>
      <name val="Microsoft YaHei U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0" fontId="3" fillId="4" borderId="1" xfId="0" applyNumberFormat="1" applyFont="1" applyFill="1" applyBorder="1" applyAlignment="1" applyProtection="1">
      <alignment horizontal="center" vertical="center"/>
    </xf>
    <xf numFmtId="10" fontId="3" fillId="5" borderId="1" xfId="0" applyNumberFormat="1" applyFont="1" applyFill="1" applyBorder="1" applyAlignment="1" applyProtection="1">
      <alignment horizontal="center" vertical="center"/>
    </xf>
    <xf numFmtId="177" fontId="4" fillId="4" borderId="1" xfId="0" applyNumberFormat="1" applyFont="1" applyFill="1" applyBorder="1" applyAlignment="1" applyProtection="1">
      <alignment horizontal="center" vertical="center" wrapText="1"/>
    </xf>
    <xf numFmtId="10" fontId="4" fillId="4" borderId="1" xfId="0" applyNumberFormat="1" applyFont="1" applyFill="1" applyBorder="1" applyAlignment="1" applyProtection="1">
      <alignment horizontal="center" vertical="center" wrapText="1"/>
    </xf>
    <xf numFmtId="9" fontId="3" fillId="5" borderId="1" xfId="0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176" fontId="4" fillId="4" borderId="1" xfId="0" applyNumberFormat="1" applyFont="1" applyFill="1" applyBorder="1" applyAlignment="1" applyProtection="1">
      <alignment horizontal="center" vertical="center" wrapText="1"/>
    </xf>
    <xf numFmtId="176" fontId="4" fillId="5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176" fontId="4" fillId="2" borderId="0" xfId="0" applyNumberFormat="1" applyFont="1" applyFill="1" applyBorder="1" applyAlignment="1" applyProtection="1">
      <alignment horizontal="center" vertical="center" wrapText="1"/>
    </xf>
    <xf numFmtId="176" fontId="3" fillId="2" borderId="0" xfId="0" applyNumberFormat="1" applyFont="1" applyFill="1" applyBorder="1" applyAlignment="1" applyProtection="1">
      <alignment horizontal="center" vertical="center"/>
    </xf>
    <xf numFmtId="178" fontId="4" fillId="4" borderId="1" xfId="0" applyNumberFormat="1" applyFont="1" applyFill="1" applyBorder="1" applyAlignment="1" applyProtection="1">
      <alignment horizontal="center" vertical="center" wrapText="1"/>
    </xf>
    <xf numFmtId="178" fontId="4" fillId="5" borderId="1" xfId="0" applyNumberFormat="1" applyFont="1" applyFill="1" applyBorder="1" applyAlignment="1" applyProtection="1">
      <alignment horizontal="center" vertical="center" wrapText="1"/>
    </xf>
    <xf numFmtId="178" fontId="4" fillId="2" borderId="0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0" fontId="4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0" fontId="3" fillId="0" borderId="1" xfId="0" applyNumberFormat="1" applyFont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0" fontId="3" fillId="2" borderId="1" xfId="0" applyNumberFormat="1" applyFont="1" applyFill="1" applyBorder="1" applyAlignment="1" applyProtection="1">
      <alignment horizontal="center" vertical="center"/>
    </xf>
    <xf numFmtId="9" fontId="4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workbookViewId="0">
      <selection activeCell="O8" sqref="O8:P8"/>
    </sheetView>
  </sheetViews>
  <sheetFormatPr defaultRowHeight="15" x14ac:dyDescent="0.25"/>
  <cols>
    <col min="1" max="1" width="5.25" style="4" bestFit="1" customWidth="1"/>
    <col min="2" max="2" width="9.125" style="4" bestFit="1" customWidth="1"/>
    <col min="3" max="3" width="13.125" style="4" bestFit="1" customWidth="1"/>
    <col min="4" max="6" width="9.375" style="4" bestFit="1" customWidth="1"/>
    <col min="7" max="7" width="7.625" style="4" bestFit="1" customWidth="1"/>
    <col min="8" max="10" width="8.5" style="4" bestFit="1" customWidth="1"/>
    <col min="11" max="12" width="7.625" style="4" bestFit="1" customWidth="1"/>
    <col min="13" max="14" width="10.25" style="4" bestFit="1" customWidth="1"/>
    <col min="15" max="16384" width="9" style="4"/>
  </cols>
  <sheetData>
    <row r="1" spans="1:14" x14ac:dyDescent="0.25">
      <c r="A1" s="1"/>
      <c r="B1" s="2" t="s">
        <v>0</v>
      </c>
      <c r="C1" s="2" t="s">
        <v>1</v>
      </c>
      <c r="D1" s="2" t="s">
        <v>15</v>
      </c>
      <c r="E1" s="1"/>
      <c r="F1" s="1"/>
      <c r="G1" s="1"/>
      <c r="H1" s="1"/>
      <c r="I1" s="1"/>
      <c r="J1" s="1"/>
      <c r="K1" s="1"/>
      <c r="L1" s="1"/>
      <c r="M1" s="1"/>
      <c r="N1" s="3"/>
    </row>
    <row r="2" spans="1:14" x14ac:dyDescent="0.25">
      <c r="A2" s="1"/>
      <c r="B2" s="5">
        <v>2130</v>
      </c>
      <c r="C2" s="5">
        <v>7480</v>
      </c>
      <c r="D2" s="2">
        <f>$C$2*60%</f>
        <v>4488</v>
      </c>
      <c r="E2" s="1"/>
      <c r="F2" s="1"/>
      <c r="G2" s="1"/>
      <c r="H2" s="1"/>
      <c r="I2" s="1"/>
      <c r="J2" s="1"/>
      <c r="K2" s="1"/>
      <c r="L2" s="1"/>
      <c r="M2" s="1"/>
      <c r="N2" s="3"/>
    </row>
    <row r="3" spans="1:14" x14ac:dyDescent="0.25">
      <c r="A3" s="6"/>
      <c r="B3" s="2"/>
      <c r="C3" s="29" t="s">
        <v>2</v>
      </c>
      <c r="D3" s="29"/>
      <c r="E3" s="29" t="s">
        <v>3</v>
      </c>
      <c r="F3" s="29"/>
      <c r="G3" s="29" t="s">
        <v>4</v>
      </c>
      <c r="H3" s="29"/>
      <c r="I3" s="29" t="s">
        <v>5</v>
      </c>
      <c r="J3" s="29"/>
      <c r="K3" s="35" t="s">
        <v>6</v>
      </c>
      <c r="L3" s="35"/>
      <c r="M3" s="3"/>
      <c r="N3" s="3"/>
    </row>
    <row r="4" spans="1:14" x14ac:dyDescent="0.25">
      <c r="A4" s="29" t="s">
        <v>7</v>
      </c>
      <c r="B4" s="32" t="s">
        <v>8</v>
      </c>
      <c r="C4" s="33">
        <v>8.2000000000000003E-2</v>
      </c>
      <c r="D4" s="33"/>
      <c r="E4" s="34">
        <v>0.21</v>
      </c>
      <c r="F4" s="34"/>
      <c r="G4" s="33">
        <v>5.0000000000000001E-3</v>
      </c>
      <c r="H4" s="33"/>
      <c r="I4" s="33">
        <v>1.4999999999999999E-2</v>
      </c>
      <c r="J4" s="33"/>
      <c r="K4" s="33">
        <v>2.8E-3</v>
      </c>
      <c r="L4" s="33"/>
      <c r="M4" s="26" t="s">
        <v>9</v>
      </c>
      <c r="N4" s="26"/>
    </row>
    <row r="5" spans="1:14" x14ac:dyDescent="0.25">
      <c r="A5" s="29"/>
      <c r="B5" s="32"/>
      <c r="C5" s="27">
        <f>D2*C4</f>
        <v>368.01600000000002</v>
      </c>
      <c r="D5" s="27"/>
      <c r="E5" s="27">
        <f>$B$2*E4</f>
        <v>447.3</v>
      </c>
      <c r="F5" s="27"/>
      <c r="G5" s="27">
        <f t="shared" ref="G5" si="0">$B$2*G4</f>
        <v>10.65</v>
      </c>
      <c r="H5" s="27"/>
      <c r="I5" s="27">
        <f t="shared" ref="I5" si="1">$B$2*I4</f>
        <v>31.95</v>
      </c>
      <c r="J5" s="27"/>
      <c r="K5" s="27">
        <f t="shared" ref="K5" si="2">$B$2*K4</f>
        <v>5.9639999999999995</v>
      </c>
      <c r="L5" s="27"/>
      <c r="M5" s="28">
        <f>SUM(C5:L5)</f>
        <v>863.88000000000011</v>
      </c>
      <c r="N5" s="28"/>
    </row>
    <row r="6" spans="1:14" x14ac:dyDescent="0.25">
      <c r="A6" s="29"/>
      <c r="B6" s="31" t="s">
        <v>10</v>
      </c>
      <c r="C6" s="7" t="s">
        <v>11</v>
      </c>
      <c r="D6" s="7" t="s">
        <v>12</v>
      </c>
      <c r="E6" s="8" t="s">
        <v>11</v>
      </c>
      <c r="F6" s="8" t="s">
        <v>12</v>
      </c>
      <c r="G6" s="7" t="s">
        <v>11</v>
      </c>
      <c r="H6" s="7" t="s">
        <v>12</v>
      </c>
      <c r="I6" s="8" t="s">
        <v>11</v>
      </c>
      <c r="J6" s="8" t="s">
        <v>12</v>
      </c>
      <c r="K6" s="7" t="s">
        <v>11</v>
      </c>
      <c r="L6" s="7" t="s">
        <v>12</v>
      </c>
      <c r="M6" s="7" t="s">
        <v>11</v>
      </c>
      <c r="N6" s="7" t="s">
        <v>12</v>
      </c>
    </row>
    <row r="7" spans="1:14" x14ac:dyDescent="0.25">
      <c r="A7" s="29"/>
      <c r="B7" s="31"/>
      <c r="C7" s="9">
        <v>0.02</v>
      </c>
      <c r="D7" s="10">
        <v>6.2E-2</v>
      </c>
      <c r="E7" s="11">
        <v>0.08</v>
      </c>
      <c r="F7" s="11">
        <v>0.13</v>
      </c>
      <c r="G7" s="12">
        <v>0</v>
      </c>
      <c r="H7" s="7">
        <v>5.0000000000000001E-3</v>
      </c>
      <c r="I7" s="8">
        <v>5.0000000000000001E-3</v>
      </c>
      <c r="J7" s="11">
        <v>0.01</v>
      </c>
      <c r="K7" s="12">
        <v>0</v>
      </c>
      <c r="L7" s="7">
        <v>2.8E-3</v>
      </c>
      <c r="M7" s="13"/>
      <c r="N7" s="2"/>
    </row>
    <row r="8" spans="1:14" x14ac:dyDescent="0.25">
      <c r="A8" s="29"/>
      <c r="B8" s="31"/>
      <c r="C8" s="14">
        <f>$D$2*C7</f>
        <v>89.76</v>
      </c>
      <c r="D8" s="14">
        <f>$D$2*D7</f>
        <v>278.25599999999997</v>
      </c>
      <c r="E8" s="15">
        <f>$B$2*E7</f>
        <v>170.4</v>
      </c>
      <c r="F8" s="15">
        <f t="shared" ref="F8:L8" si="3">$B$2*F7</f>
        <v>276.90000000000003</v>
      </c>
      <c r="G8" s="14">
        <f t="shared" si="3"/>
        <v>0</v>
      </c>
      <c r="H8" s="14">
        <f t="shared" si="3"/>
        <v>10.65</v>
      </c>
      <c r="I8" s="15">
        <f t="shared" si="3"/>
        <v>10.65</v>
      </c>
      <c r="J8" s="15">
        <f t="shared" si="3"/>
        <v>21.3</v>
      </c>
      <c r="K8" s="14">
        <f t="shared" si="3"/>
        <v>0</v>
      </c>
      <c r="L8" s="14">
        <f t="shared" si="3"/>
        <v>5.9639999999999995</v>
      </c>
      <c r="M8" s="16">
        <f>C8+E8+G8+I8+K8</f>
        <v>270.81</v>
      </c>
      <c r="N8" s="16">
        <f>L8+J8+H8+F8+D8</f>
        <v>593.06999999999994</v>
      </c>
    </row>
    <row r="9" spans="1:14" x14ac:dyDescent="0.25">
      <c r="A9" s="17"/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1"/>
    </row>
    <row r="10" spans="1:14" x14ac:dyDescent="0.25">
      <c r="A10" s="29" t="s">
        <v>13</v>
      </c>
      <c r="B10" s="29" t="s">
        <v>8</v>
      </c>
      <c r="C10" s="30">
        <v>8.0000000000000002E-3</v>
      </c>
      <c r="D10" s="30"/>
      <c r="E10" s="30">
        <v>0.21</v>
      </c>
      <c r="F10" s="30"/>
      <c r="G10" s="30">
        <v>5.0000000000000001E-3</v>
      </c>
      <c r="H10" s="30"/>
      <c r="I10" s="30">
        <v>1.4999999999999999E-2</v>
      </c>
      <c r="J10" s="30"/>
      <c r="K10" s="33">
        <v>2.8E-3</v>
      </c>
      <c r="L10" s="33"/>
      <c r="M10" s="26" t="s">
        <v>9</v>
      </c>
      <c r="N10" s="26"/>
    </row>
    <row r="11" spans="1:14" x14ac:dyDescent="0.25">
      <c r="A11" s="29"/>
      <c r="B11" s="29"/>
      <c r="C11" s="27">
        <f>$C$2*C10</f>
        <v>59.84</v>
      </c>
      <c r="D11" s="27"/>
      <c r="E11" s="27">
        <f>$B$2*E10</f>
        <v>447.3</v>
      </c>
      <c r="F11" s="27"/>
      <c r="G11" s="27">
        <f t="shared" ref="G11" si="4">$B$2*G10</f>
        <v>10.65</v>
      </c>
      <c r="H11" s="27"/>
      <c r="I11" s="27">
        <f t="shared" ref="I11" si="5">$B$2*I10</f>
        <v>31.95</v>
      </c>
      <c r="J11" s="27"/>
      <c r="K11" s="27">
        <f t="shared" ref="K11" si="6">$B$2*K10</f>
        <v>5.9639999999999995</v>
      </c>
      <c r="L11" s="27"/>
      <c r="M11" s="28">
        <f>SUM(C11:L11)</f>
        <v>555.70400000000006</v>
      </c>
      <c r="N11" s="28"/>
    </row>
    <row r="12" spans="1:14" x14ac:dyDescent="0.25">
      <c r="A12" s="29"/>
      <c r="B12" s="29" t="s">
        <v>10</v>
      </c>
      <c r="C12" s="7" t="s">
        <v>11</v>
      </c>
      <c r="D12" s="7" t="s">
        <v>12</v>
      </c>
      <c r="E12" s="7" t="s">
        <v>11</v>
      </c>
      <c r="F12" s="7" t="s">
        <v>12</v>
      </c>
      <c r="G12" s="7" t="s">
        <v>11</v>
      </c>
      <c r="H12" s="7" t="s">
        <v>12</v>
      </c>
      <c r="I12" s="7" t="s">
        <v>11</v>
      </c>
      <c r="J12" s="7" t="s">
        <v>12</v>
      </c>
      <c r="K12" s="7" t="s">
        <v>11</v>
      </c>
      <c r="L12" s="7" t="s">
        <v>12</v>
      </c>
      <c r="M12" s="7" t="s">
        <v>11</v>
      </c>
      <c r="N12" s="7" t="s">
        <v>12</v>
      </c>
    </row>
    <row r="13" spans="1:14" x14ac:dyDescent="0.25">
      <c r="A13" s="29"/>
      <c r="B13" s="29"/>
      <c r="C13" s="7">
        <v>2E-3</v>
      </c>
      <c r="D13" s="7">
        <v>6.0000000000000001E-3</v>
      </c>
      <c r="E13" s="11">
        <v>0.08</v>
      </c>
      <c r="F13" s="11">
        <v>0.13</v>
      </c>
      <c r="G13" s="12">
        <v>0</v>
      </c>
      <c r="H13" s="7">
        <v>5.0000000000000001E-3</v>
      </c>
      <c r="I13" s="8">
        <v>5.0000000000000001E-3</v>
      </c>
      <c r="J13" s="11">
        <v>0.01</v>
      </c>
      <c r="K13" s="12">
        <v>0</v>
      </c>
      <c r="L13" s="7">
        <v>2.8E-3</v>
      </c>
      <c r="M13" s="13"/>
      <c r="N13" s="2"/>
    </row>
    <row r="14" spans="1:14" x14ac:dyDescent="0.25">
      <c r="A14" s="29"/>
      <c r="B14" s="29"/>
      <c r="C14" s="20">
        <f>$C$2*C13</f>
        <v>14.96</v>
      </c>
      <c r="D14" s="20">
        <f>$C$2*D13</f>
        <v>44.88</v>
      </c>
      <c r="E14" s="21">
        <f>$B$2*E13</f>
        <v>170.4</v>
      </c>
      <c r="F14" s="21">
        <f t="shared" ref="F14:L14" si="7">$B$2*F13</f>
        <v>276.90000000000003</v>
      </c>
      <c r="G14" s="20">
        <f t="shared" si="7"/>
        <v>0</v>
      </c>
      <c r="H14" s="20">
        <f t="shared" si="7"/>
        <v>10.65</v>
      </c>
      <c r="I14" s="21">
        <f t="shared" si="7"/>
        <v>10.65</v>
      </c>
      <c r="J14" s="21">
        <f t="shared" si="7"/>
        <v>21.3</v>
      </c>
      <c r="K14" s="20">
        <f t="shared" si="7"/>
        <v>0</v>
      </c>
      <c r="L14" s="20">
        <f t="shared" si="7"/>
        <v>5.9639999999999995</v>
      </c>
      <c r="M14" s="16">
        <f>C14+E14+G14+I14+K14</f>
        <v>196.01000000000002</v>
      </c>
      <c r="N14" s="16">
        <f>L14+J14+H14+F14+D14</f>
        <v>359.69400000000002</v>
      </c>
    </row>
    <row r="15" spans="1:14" x14ac:dyDescent="0.25">
      <c r="A15" s="17"/>
      <c r="B15" s="17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19"/>
      <c r="N15" s="17"/>
    </row>
    <row r="16" spans="1:14" x14ac:dyDescent="0.25">
      <c r="A16" s="29" t="s">
        <v>14</v>
      </c>
      <c r="B16" s="29" t="s">
        <v>8</v>
      </c>
      <c r="C16" s="25">
        <v>5.4999999999999997E-3</v>
      </c>
      <c r="D16" s="25"/>
      <c r="E16" s="25">
        <v>0.21</v>
      </c>
      <c r="F16" s="25"/>
      <c r="G16" s="25">
        <v>5.0000000000000001E-3</v>
      </c>
      <c r="H16" s="25"/>
      <c r="I16" s="25">
        <v>1.4999999999999999E-2</v>
      </c>
      <c r="J16" s="25"/>
      <c r="K16" s="33">
        <v>2.8E-3</v>
      </c>
      <c r="L16" s="33"/>
      <c r="M16" s="26" t="s">
        <v>9</v>
      </c>
      <c r="N16" s="26"/>
    </row>
    <row r="17" spans="1:14" x14ac:dyDescent="0.25">
      <c r="A17" s="29"/>
      <c r="B17" s="29"/>
      <c r="C17" s="27">
        <f>C2*C16</f>
        <v>41.14</v>
      </c>
      <c r="D17" s="27"/>
      <c r="E17" s="27">
        <f>$B$2*E16</f>
        <v>447.3</v>
      </c>
      <c r="F17" s="27"/>
      <c r="G17" s="27">
        <f t="shared" ref="G17" si="8">$B$2*G16</f>
        <v>10.65</v>
      </c>
      <c r="H17" s="27"/>
      <c r="I17" s="27">
        <f t="shared" ref="I17" si="9">$B$2*I16</f>
        <v>31.95</v>
      </c>
      <c r="J17" s="27"/>
      <c r="K17" s="27">
        <f t="shared" ref="K17" si="10">$B$2*K16</f>
        <v>5.9639999999999995</v>
      </c>
      <c r="L17" s="27"/>
      <c r="M17" s="28">
        <f>SUM(C17:L17)</f>
        <v>537.00400000000002</v>
      </c>
      <c r="N17" s="28"/>
    </row>
    <row r="18" spans="1:14" x14ac:dyDescent="0.25">
      <c r="A18" s="29"/>
      <c r="B18" s="29" t="s">
        <v>10</v>
      </c>
      <c r="C18" s="7" t="s">
        <v>11</v>
      </c>
      <c r="D18" s="7" t="s">
        <v>12</v>
      </c>
      <c r="E18" s="7" t="s">
        <v>11</v>
      </c>
      <c r="F18" s="7" t="s">
        <v>12</v>
      </c>
      <c r="G18" s="7" t="s">
        <v>11</v>
      </c>
      <c r="H18" s="7" t="s">
        <v>12</v>
      </c>
      <c r="I18" s="7" t="s">
        <v>11</v>
      </c>
      <c r="J18" s="7" t="s">
        <v>12</v>
      </c>
      <c r="K18" s="7" t="s">
        <v>11</v>
      </c>
      <c r="L18" s="7" t="s">
        <v>12</v>
      </c>
      <c r="M18" s="7" t="s">
        <v>11</v>
      </c>
      <c r="N18" s="7" t="s">
        <v>12</v>
      </c>
    </row>
    <row r="19" spans="1:14" x14ac:dyDescent="0.25">
      <c r="A19" s="29"/>
      <c r="B19" s="29"/>
      <c r="C19" s="7">
        <v>1E-3</v>
      </c>
      <c r="D19" s="7">
        <v>4.4999999999999997E-3</v>
      </c>
      <c r="E19" s="11">
        <v>0.08</v>
      </c>
      <c r="F19" s="11">
        <v>0.13</v>
      </c>
      <c r="G19" s="12">
        <v>0</v>
      </c>
      <c r="H19" s="7">
        <v>5.0000000000000001E-3</v>
      </c>
      <c r="I19" s="8">
        <v>5.0000000000000001E-3</v>
      </c>
      <c r="J19" s="11">
        <v>0.01</v>
      </c>
      <c r="K19" s="12">
        <v>0</v>
      </c>
      <c r="L19" s="7">
        <v>2.8E-3</v>
      </c>
      <c r="M19" s="13"/>
      <c r="N19" s="2"/>
    </row>
    <row r="20" spans="1:14" x14ac:dyDescent="0.25">
      <c r="A20" s="29"/>
      <c r="B20" s="29"/>
      <c r="C20" s="14">
        <f>$C$2*C19</f>
        <v>7.48</v>
      </c>
      <c r="D20" s="14">
        <f>$C$2*D19</f>
        <v>33.659999999999997</v>
      </c>
      <c r="E20" s="15">
        <f>$B$2*E19</f>
        <v>170.4</v>
      </c>
      <c r="F20" s="15">
        <f t="shared" ref="F20:L20" si="11">$B$2*F19</f>
        <v>276.90000000000003</v>
      </c>
      <c r="G20" s="14">
        <f t="shared" si="11"/>
        <v>0</v>
      </c>
      <c r="H20" s="14">
        <f t="shared" si="11"/>
        <v>10.65</v>
      </c>
      <c r="I20" s="15">
        <f t="shared" si="11"/>
        <v>10.65</v>
      </c>
      <c r="J20" s="15">
        <f t="shared" si="11"/>
        <v>21.3</v>
      </c>
      <c r="K20" s="14">
        <f t="shared" si="11"/>
        <v>0</v>
      </c>
      <c r="L20" s="14">
        <f t="shared" si="11"/>
        <v>5.9639999999999995</v>
      </c>
      <c r="M20" s="16">
        <f>C20+E20+G20+I20+K20</f>
        <v>188.53</v>
      </c>
      <c r="N20" s="16">
        <f>L20+J20+H20+F20+D20</f>
        <v>348.47400000000005</v>
      </c>
    </row>
    <row r="21" spans="1:14" x14ac:dyDescent="0.25">
      <c r="A21" s="23" t="s">
        <v>16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</sheetData>
  <protectedRanges>
    <protectedRange sqref="B2:C2" name="区域1"/>
  </protectedRanges>
  <mergeCells count="51">
    <mergeCell ref="C3:D3"/>
    <mergeCell ref="E3:F3"/>
    <mergeCell ref="G3:H3"/>
    <mergeCell ref="I3:J3"/>
    <mergeCell ref="K3:L3"/>
    <mergeCell ref="I4:J4"/>
    <mergeCell ref="K4:L4"/>
    <mergeCell ref="M4:N4"/>
    <mergeCell ref="C5:D5"/>
    <mergeCell ref="E5:F5"/>
    <mergeCell ref="G5:H5"/>
    <mergeCell ref="I5:J5"/>
    <mergeCell ref="K5:L5"/>
    <mergeCell ref="M5:N5"/>
    <mergeCell ref="C4:D4"/>
    <mergeCell ref="E4:F4"/>
    <mergeCell ref="G4:H4"/>
    <mergeCell ref="B6:B8"/>
    <mergeCell ref="A10:A14"/>
    <mergeCell ref="B10:B11"/>
    <mergeCell ref="C10:D10"/>
    <mergeCell ref="E10:F10"/>
    <mergeCell ref="B12:B14"/>
    <mergeCell ref="A4:A8"/>
    <mergeCell ref="B4:B5"/>
    <mergeCell ref="I10:J10"/>
    <mergeCell ref="K10:L10"/>
    <mergeCell ref="M10:N10"/>
    <mergeCell ref="C11:D11"/>
    <mergeCell ref="E11:F11"/>
    <mergeCell ref="G11:H11"/>
    <mergeCell ref="I11:J11"/>
    <mergeCell ref="K11:L11"/>
    <mergeCell ref="M11:N11"/>
    <mergeCell ref="G10:H10"/>
    <mergeCell ref="A21:N26"/>
    <mergeCell ref="K16:L16"/>
    <mergeCell ref="M16:N16"/>
    <mergeCell ref="C17:D17"/>
    <mergeCell ref="E17:F17"/>
    <mergeCell ref="G17:H17"/>
    <mergeCell ref="I17:J17"/>
    <mergeCell ref="K17:L17"/>
    <mergeCell ref="M17:N17"/>
    <mergeCell ref="I16:J16"/>
    <mergeCell ref="A16:A20"/>
    <mergeCell ref="B16:B17"/>
    <mergeCell ref="C16:D16"/>
    <mergeCell ref="E16:F16"/>
    <mergeCell ref="G16:H16"/>
    <mergeCell ref="B18:B2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2017-12-20T05:31:43Z</dcterms:modified>
</cp:coreProperties>
</file>